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730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43" i="1"/>
  <c r="D17"/>
  <c r="E17" s="1"/>
  <c r="C24"/>
  <c r="E24" s="1"/>
  <c r="C17"/>
  <c r="E12"/>
  <c r="E13"/>
  <c r="E18"/>
  <c r="E19"/>
  <c r="E20"/>
  <c r="E21"/>
  <c r="E22"/>
  <c r="E23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11"/>
  <c r="D43"/>
  <c r="C43" l="1"/>
</calcChain>
</file>

<file path=xl/sharedStrings.xml><?xml version="1.0" encoding="utf-8"?>
<sst xmlns="http://schemas.openxmlformats.org/spreadsheetml/2006/main" count="58" uniqueCount="57">
  <si>
    <t>Název organizace:</t>
  </si>
  <si>
    <t>organizace</t>
  </si>
  <si>
    <t>Sídlo:</t>
  </si>
  <si>
    <t>Vinařská 29,  691 72 Klobouky u Brna</t>
  </si>
  <si>
    <t>IČO:</t>
  </si>
  <si>
    <t>TRŽBY</t>
  </si>
  <si>
    <t>zřizovatel</t>
  </si>
  <si>
    <t>státní rozpočet</t>
  </si>
  <si>
    <t>celkem</t>
  </si>
  <si>
    <t xml:space="preserve">Výnosy z transferů                 </t>
  </si>
  <si>
    <t>672…</t>
  </si>
  <si>
    <t>státní rozpočet přímé náklady</t>
  </si>
  <si>
    <t>Tržby celkem</t>
  </si>
  <si>
    <t>NÁKLADY</t>
  </si>
  <si>
    <t xml:space="preserve">Spotřeba materiálu                </t>
  </si>
  <si>
    <t>501…</t>
  </si>
  <si>
    <t>školní potřeby, UP</t>
  </si>
  <si>
    <t>ochranné pomůcky</t>
  </si>
  <si>
    <t>knihy, časopisy, učebnice</t>
  </si>
  <si>
    <t>ostatní materiál</t>
  </si>
  <si>
    <t xml:space="preserve">Opravy a udržování                </t>
  </si>
  <si>
    <t>511…</t>
  </si>
  <si>
    <t xml:space="preserve">Cestovné                                   </t>
  </si>
  <si>
    <t>512…</t>
  </si>
  <si>
    <t xml:space="preserve">Ostatní služby                        </t>
  </si>
  <si>
    <t>518…</t>
  </si>
  <si>
    <t>poštovné</t>
  </si>
  <si>
    <t>bankovní poplatky</t>
  </si>
  <si>
    <t>telefony</t>
  </si>
  <si>
    <t>poradenské služby</t>
  </si>
  <si>
    <t>pronájem</t>
  </si>
  <si>
    <t>programové vybavení</t>
  </si>
  <si>
    <t>programátorské a servisní práce</t>
  </si>
  <si>
    <t>školení</t>
  </si>
  <si>
    <t>internet</t>
  </si>
  <si>
    <t>ostatní služby</t>
  </si>
  <si>
    <t xml:space="preserve">Mzdové náklady                    </t>
  </si>
  <si>
    <t>521…</t>
  </si>
  <si>
    <t xml:space="preserve">Zákonné odvody                   </t>
  </si>
  <si>
    <t>524…</t>
  </si>
  <si>
    <t xml:space="preserve">Jiné sociální pojištění          </t>
  </si>
  <si>
    <t>525…</t>
  </si>
  <si>
    <t xml:space="preserve">FKSP                                          </t>
  </si>
  <si>
    <t>527…</t>
  </si>
  <si>
    <t xml:space="preserve">Jiné sociální náklady            </t>
  </si>
  <si>
    <t>528…</t>
  </si>
  <si>
    <t xml:space="preserve">Odpisy                                        </t>
  </si>
  <si>
    <t>551…</t>
  </si>
  <si>
    <t xml:space="preserve">DDHM                                          </t>
  </si>
  <si>
    <t>558…</t>
  </si>
  <si>
    <t>Náklady celkem</t>
  </si>
  <si>
    <t>569…</t>
  </si>
  <si>
    <t>ostatní finanční náklady</t>
  </si>
  <si>
    <t>Ředitel školy: Mgr. Petr Hrádek v.r.</t>
  </si>
  <si>
    <t>Rozpočet na rok 2023</t>
  </si>
  <si>
    <t>Městské víceleté gymnázium Klobouky u Brna, příspěvková</t>
  </si>
  <si>
    <t>Schváleno Radou města Klobouky u Brna usnesením č.5/22/4RM ze dne 29.12.2022.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</si>
</sst>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topLeftCell="A11" workbookViewId="0">
      <selection activeCell="J19" sqref="J19"/>
    </sheetView>
  </sheetViews>
  <sheetFormatPr defaultRowHeight="15"/>
  <cols>
    <col min="1" max="1" width="29.28515625" customWidth="1"/>
    <col min="2" max="2" width="6" customWidth="1"/>
    <col min="3" max="3" width="13.5703125" customWidth="1"/>
    <col min="4" max="4" width="14.7109375" customWidth="1"/>
    <col min="5" max="5" width="14.42578125" customWidth="1"/>
  </cols>
  <sheetData>
    <row r="1" spans="1:5" ht="18.75">
      <c r="A1" s="1" t="s">
        <v>54</v>
      </c>
    </row>
    <row r="3" spans="1:5">
      <c r="A3" t="s">
        <v>0</v>
      </c>
      <c r="B3" t="s">
        <v>55</v>
      </c>
    </row>
    <row r="4" spans="1:5">
      <c r="B4" t="s">
        <v>1</v>
      </c>
    </row>
    <row r="5" spans="1:5">
      <c r="A5" t="s">
        <v>2</v>
      </c>
      <c r="B5" t="s">
        <v>3</v>
      </c>
    </row>
    <row r="6" spans="1:5">
      <c r="A6" t="s">
        <v>4</v>
      </c>
      <c r="B6" s="11">
        <v>48455822</v>
      </c>
      <c r="C6" s="11"/>
    </row>
    <row r="8" spans="1:5" ht="15.75">
      <c r="A8" s="7" t="s">
        <v>5</v>
      </c>
      <c r="B8" s="2"/>
      <c r="C8" s="2"/>
      <c r="D8" s="2"/>
      <c r="E8" s="2"/>
    </row>
    <row r="9" spans="1:5">
      <c r="A9" s="2"/>
      <c r="B9" s="2"/>
      <c r="C9" s="8" t="s">
        <v>6</v>
      </c>
      <c r="D9" s="8" t="s">
        <v>7</v>
      </c>
      <c r="E9" s="8" t="s">
        <v>8</v>
      </c>
    </row>
    <row r="10" spans="1:5">
      <c r="A10" s="2" t="s">
        <v>9</v>
      </c>
      <c r="B10" s="2" t="s">
        <v>10</v>
      </c>
      <c r="C10" s="2"/>
      <c r="D10" s="2"/>
      <c r="E10" s="2"/>
    </row>
    <row r="11" spans="1:5">
      <c r="A11" s="2" t="s">
        <v>6</v>
      </c>
      <c r="B11" s="2"/>
      <c r="C11" s="3">
        <v>700000</v>
      </c>
      <c r="D11" s="2"/>
      <c r="E11" s="3">
        <f>C11+D11</f>
        <v>700000</v>
      </c>
    </row>
    <row r="12" spans="1:5">
      <c r="A12" s="2" t="s">
        <v>11</v>
      </c>
      <c r="B12" s="2"/>
      <c r="C12" s="2"/>
      <c r="D12" s="3">
        <v>17227500</v>
      </c>
      <c r="E12" s="3">
        <f t="shared" ref="E12:E42" si="0">C12+D12</f>
        <v>17227500</v>
      </c>
    </row>
    <row r="13" spans="1:5" ht="15.75">
      <c r="A13" s="7" t="s">
        <v>12</v>
      </c>
      <c r="B13" s="4"/>
      <c r="C13" s="5">
        <v>700000</v>
      </c>
      <c r="D13" s="5">
        <v>17227500</v>
      </c>
      <c r="E13" s="5">
        <f t="shared" si="0"/>
        <v>17927500</v>
      </c>
    </row>
    <row r="14" spans="1:5">
      <c r="A14" s="2"/>
      <c r="B14" s="2"/>
      <c r="C14" s="2"/>
      <c r="D14" s="2"/>
      <c r="E14" s="3"/>
    </row>
    <row r="15" spans="1:5">
      <c r="A15" s="2"/>
      <c r="B15" s="2"/>
      <c r="C15" s="2"/>
      <c r="D15" s="2"/>
      <c r="E15" s="3"/>
    </row>
    <row r="16" spans="1:5" ht="15.75">
      <c r="A16" s="7" t="s">
        <v>13</v>
      </c>
      <c r="B16" s="2"/>
      <c r="C16" s="2"/>
      <c r="D16" s="2"/>
      <c r="E16" s="3"/>
    </row>
    <row r="17" spans="1:5" s="6" customFormat="1">
      <c r="A17" s="4" t="s">
        <v>14</v>
      </c>
      <c r="B17" s="4" t="s">
        <v>15</v>
      </c>
      <c r="C17" s="5">
        <f>C18+C19+C20+C21</f>
        <v>232000</v>
      </c>
      <c r="D17" s="5">
        <f>D18</f>
        <v>200000</v>
      </c>
      <c r="E17" s="5">
        <f t="shared" si="0"/>
        <v>432000</v>
      </c>
    </row>
    <row r="18" spans="1:5">
      <c r="A18" s="2" t="s">
        <v>16</v>
      </c>
      <c r="B18" s="2"/>
      <c r="C18" s="9">
        <v>5000</v>
      </c>
      <c r="D18" s="3">
        <v>200000</v>
      </c>
      <c r="E18" s="3">
        <f t="shared" si="0"/>
        <v>205000</v>
      </c>
    </row>
    <row r="19" spans="1:5">
      <c r="A19" s="2" t="s">
        <v>17</v>
      </c>
      <c r="B19" s="2"/>
      <c r="C19" s="9">
        <v>2000</v>
      </c>
      <c r="D19" s="3"/>
      <c r="E19" s="3">
        <f t="shared" si="0"/>
        <v>2000</v>
      </c>
    </row>
    <row r="20" spans="1:5">
      <c r="A20" s="2" t="s">
        <v>18</v>
      </c>
      <c r="B20" s="2"/>
      <c r="C20" s="9">
        <v>10000</v>
      </c>
      <c r="D20" s="3"/>
      <c r="E20" s="3">
        <f t="shared" si="0"/>
        <v>10000</v>
      </c>
    </row>
    <row r="21" spans="1:5">
      <c r="A21" s="2" t="s">
        <v>19</v>
      </c>
      <c r="B21" s="2"/>
      <c r="C21" s="9">
        <v>215000</v>
      </c>
      <c r="D21" s="2"/>
      <c r="E21" s="3">
        <f t="shared" si="0"/>
        <v>215000</v>
      </c>
    </row>
    <row r="22" spans="1:5" s="6" customFormat="1">
      <c r="A22" s="4" t="s">
        <v>20</v>
      </c>
      <c r="B22" s="4" t="s">
        <v>21</v>
      </c>
      <c r="C22" s="10">
        <v>100000</v>
      </c>
      <c r="D22" s="4"/>
      <c r="E22" s="5">
        <f t="shared" si="0"/>
        <v>100000</v>
      </c>
    </row>
    <row r="23" spans="1:5" s="6" customFormat="1">
      <c r="A23" s="4" t="s">
        <v>22</v>
      </c>
      <c r="B23" s="4" t="s">
        <v>23</v>
      </c>
      <c r="C23" s="10">
        <v>60000</v>
      </c>
      <c r="D23" s="4"/>
      <c r="E23" s="5">
        <f t="shared" si="0"/>
        <v>60000</v>
      </c>
    </row>
    <row r="24" spans="1:5" s="6" customFormat="1">
      <c r="A24" s="4" t="s">
        <v>24</v>
      </c>
      <c r="B24" s="4" t="s">
        <v>25</v>
      </c>
      <c r="C24" s="10">
        <f>C25+C26+C27+C28+C29+C30+C31+C32+C33+C34</f>
        <v>195000</v>
      </c>
      <c r="D24" s="5"/>
      <c r="E24" s="5">
        <f t="shared" si="0"/>
        <v>195000</v>
      </c>
    </row>
    <row r="25" spans="1:5">
      <c r="A25" s="2" t="s">
        <v>26</v>
      </c>
      <c r="B25" s="2"/>
      <c r="C25" s="9">
        <v>5000</v>
      </c>
      <c r="D25" s="2"/>
      <c r="E25" s="3">
        <f t="shared" si="0"/>
        <v>5000</v>
      </c>
    </row>
    <row r="26" spans="1:5">
      <c r="A26" s="2" t="s">
        <v>27</v>
      </c>
      <c r="B26" s="2"/>
      <c r="C26" s="9">
        <v>5000</v>
      </c>
      <c r="D26" s="2"/>
      <c r="E26" s="3">
        <f t="shared" si="0"/>
        <v>5000</v>
      </c>
    </row>
    <row r="27" spans="1:5">
      <c r="A27" s="2" t="s">
        <v>28</v>
      </c>
      <c r="B27" s="2"/>
      <c r="C27" s="9">
        <v>15000</v>
      </c>
      <c r="D27" s="2"/>
      <c r="E27" s="3">
        <f t="shared" si="0"/>
        <v>15000</v>
      </c>
    </row>
    <row r="28" spans="1:5">
      <c r="A28" s="2" t="s">
        <v>29</v>
      </c>
      <c r="B28" s="2"/>
      <c r="C28" s="9">
        <v>25000</v>
      </c>
      <c r="D28" s="2"/>
      <c r="E28" s="3">
        <f t="shared" si="0"/>
        <v>25000</v>
      </c>
    </row>
    <row r="29" spans="1:5">
      <c r="A29" s="2" t="s">
        <v>30</v>
      </c>
      <c r="B29" s="2"/>
      <c r="C29" s="9">
        <v>15000</v>
      </c>
      <c r="D29" s="2"/>
      <c r="E29" s="3">
        <f t="shared" si="0"/>
        <v>15000</v>
      </c>
    </row>
    <row r="30" spans="1:5">
      <c r="A30" s="2" t="s">
        <v>31</v>
      </c>
      <c r="B30" s="2"/>
      <c r="C30" s="9">
        <v>30000</v>
      </c>
      <c r="D30" s="2"/>
      <c r="E30" s="3">
        <f t="shared" si="0"/>
        <v>30000</v>
      </c>
    </row>
    <row r="31" spans="1:5">
      <c r="A31" s="2" t="s">
        <v>32</v>
      </c>
      <c r="B31" s="2"/>
      <c r="C31" s="9">
        <v>30000</v>
      </c>
      <c r="D31" s="2"/>
      <c r="E31" s="3">
        <f t="shared" si="0"/>
        <v>30000</v>
      </c>
    </row>
    <row r="32" spans="1:5">
      <c r="A32" s="2" t="s">
        <v>33</v>
      </c>
      <c r="B32" s="2"/>
      <c r="C32" s="9">
        <v>5000</v>
      </c>
      <c r="D32" s="3"/>
      <c r="E32" s="3">
        <f t="shared" si="0"/>
        <v>5000</v>
      </c>
    </row>
    <row r="33" spans="1:5">
      <c r="A33" s="2" t="s">
        <v>34</v>
      </c>
      <c r="B33" s="2"/>
      <c r="C33" s="9">
        <v>15000</v>
      </c>
      <c r="D33" s="2"/>
      <c r="E33" s="3">
        <f t="shared" si="0"/>
        <v>15000</v>
      </c>
    </row>
    <row r="34" spans="1:5">
      <c r="A34" s="2" t="s">
        <v>35</v>
      </c>
      <c r="B34" s="2"/>
      <c r="C34" s="9">
        <v>50000</v>
      </c>
      <c r="D34" s="2"/>
      <c r="E34" s="3">
        <f t="shared" si="0"/>
        <v>50000</v>
      </c>
    </row>
    <row r="35" spans="1:5" s="6" customFormat="1">
      <c r="A35" s="4" t="s">
        <v>36</v>
      </c>
      <c r="B35" s="4" t="s">
        <v>37</v>
      </c>
      <c r="C35" s="10"/>
      <c r="D35" s="5">
        <v>12500000</v>
      </c>
      <c r="E35" s="5">
        <f t="shared" si="0"/>
        <v>12500000</v>
      </c>
    </row>
    <row r="36" spans="1:5" s="6" customFormat="1">
      <c r="A36" s="4" t="s">
        <v>38</v>
      </c>
      <c r="B36" s="4" t="s">
        <v>39</v>
      </c>
      <c r="C36" s="10"/>
      <c r="D36" s="5">
        <v>4225000</v>
      </c>
      <c r="E36" s="5">
        <f t="shared" si="0"/>
        <v>4225000</v>
      </c>
    </row>
    <row r="37" spans="1:5" s="6" customFormat="1">
      <c r="A37" s="4" t="s">
        <v>40</v>
      </c>
      <c r="B37" s="4" t="s">
        <v>41</v>
      </c>
      <c r="C37" s="10"/>
      <c r="D37" s="5">
        <v>52500</v>
      </c>
      <c r="E37" s="5">
        <f t="shared" si="0"/>
        <v>52500</v>
      </c>
    </row>
    <row r="38" spans="1:5" s="6" customFormat="1">
      <c r="A38" s="4" t="s">
        <v>42</v>
      </c>
      <c r="B38" s="4" t="s">
        <v>43</v>
      </c>
      <c r="C38" s="10"/>
      <c r="D38" s="5">
        <v>250000</v>
      </c>
      <c r="E38" s="5">
        <f t="shared" si="0"/>
        <v>250000</v>
      </c>
    </row>
    <row r="39" spans="1:5" s="6" customFormat="1">
      <c r="A39" s="4" t="s">
        <v>44</v>
      </c>
      <c r="B39" s="4" t="s">
        <v>45</v>
      </c>
      <c r="C39" s="10"/>
      <c r="D39" s="4"/>
      <c r="E39" s="3">
        <f t="shared" si="0"/>
        <v>0</v>
      </c>
    </row>
    <row r="40" spans="1:5" s="6" customFormat="1">
      <c r="A40" s="4" t="s">
        <v>46</v>
      </c>
      <c r="B40" s="4" t="s">
        <v>47</v>
      </c>
      <c r="C40" s="10">
        <v>45000</v>
      </c>
      <c r="D40" s="4"/>
      <c r="E40" s="5">
        <f t="shared" si="0"/>
        <v>45000</v>
      </c>
    </row>
    <row r="41" spans="1:5" s="6" customFormat="1">
      <c r="A41" s="4" t="s">
        <v>48</v>
      </c>
      <c r="B41" s="4" t="s">
        <v>49</v>
      </c>
      <c r="C41" s="10">
        <v>63000</v>
      </c>
      <c r="D41" s="4"/>
      <c r="E41" s="5">
        <f t="shared" si="0"/>
        <v>63000</v>
      </c>
    </row>
    <row r="42" spans="1:5" s="6" customFormat="1">
      <c r="A42" s="4" t="s">
        <v>52</v>
      </c>
      <c r="B42" s="4" t="s">
        <v>51</v>
      </c>
      <c r="C42" s="10">
        <v>5000</v>
      </c>
      <c r="D42" s="4"/>
      <c r="E42" s="5">
        <f t="shared" si="0"/>
        <v>5000</v>
      </c>
    </row>
    <row r="43" spans="1:5" s="6" customFormat="1" ht="15.75">
      <c r="A43" s="7" t="s">
        <v>50</v>
      </c>
      <c r="B43" s="4"/>
      <c r="C43" s="5">
        <f>SUM(C17:C42)</f>
        <v>1127000</v>
      </c>
      <c r="D43" s="5">
        <f>SUM(D18:D38)</f>
        <v>17227500</v>
      </c>
      <c r="E43" s="5">
        <f>E17+E22+E23+E24+E35+E36+E37+E38+E40+E41+E42</f>
        <v>17927500</v>
      </c>
    </row>
    <row r="45" spans="1:5">
      <c r="A45" t="s">
        <v>53</v>
      </c>
    </row>
    <row r="47" spans="1:5">
      <c r="A47" t="s">
        <v>56</v>
      </c>
    </row>
  </sheetData>
  <mergeCells count="1">
    <mergeCell ref="B6:C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Lenka Bobková</cp:lastModifiedBy>
  <cp:lastPrinted>2023-01-30T15:05:54Z</cp:lastPrinted>
  <dcterms:created xsi:type="dcterms:W3CDTF">2022-11-30T13:42:38Z</dcterms:created>
  <dcterms:modified xsi:type="dcterms:W3CDTF">2023-02-09T12:44:28Z</dcterms:modified>
</cp:coreProperties>
</file>